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غلاف" sheetId="1" r:id="rId4"/>
    <sheet state="visible" name="حساب نسبة التداول  current rati" sheetId="2" r:id="rId5"/>
    <sheet state="visible" name="حساب النسبة السريعة Quick ratio" sheetId="3" r:id="rId6"/>
    <sheet state="visible" name="حساب النسبة النقدية Cash Ratio" sheetId="4" r:id="rId7"/>
  </sheets>
  <definedNames>
    <definedName localSheetId="1" name="Z_618CE025_B355_4BCA_991F_02838F0A6F2C_.wvu.PrintArea">'حساب نسبة التداول  current rati'!$A$1:$F$41</definedName>
    <definedName localSheetId="3" name="Z_618CE025_B355_4BCA_991F_02838F0A6F2C_.wvu.PrintArea">'حساب النسبة النقدية Cash Ratio'!$A$1:$F$42</definedName>
    <definedName localSheetId="2" name="Z_618CE025_B355_4BCA_991F_02838F0A6F2C_.wvu.PrintArea">'حساب النسبة السريعة Quick ratio'!$A$1:$F$40</definedName>
    <definedName localSheetId="0" name="Z_618CE025_B355_4BCA_991F_02838F0A6F2C_.wvu.PrintArea">'الغلاف'!$B$1:$J$9</definedName>
    <definedName hidden="1" name="Google_Sheet_Link_1355528549_2117062181">Z_618CE025_B355_4BCA_991F_02838F0A6F2C_.wvu.PrintArea</definedName>
    <definedName hidden="1" name="Google_Sheet_Link_1450865186_1396541123">Z_618CE025_B355_4BCA_991F_02838F0A6F2C_.wvu.PrintArea</definedName>
    <definedName hidden="1" name="Google_Sheet_Link_400056257_2008328953">Z_618CE025_B355_4BCA_991F_02838F0A6F2C_.wvu.PrintArea</definedName>
    <definedName hidden="1" name="Google_Sheet_Link_916920159_1190555722">Z_618CE025_B355_4BCA_991F_02838F0A6F2C_.wvu.PrintArea</definedName>
  </definedNames>
  <calcPr/>
  <extLst>
    <ext uri="GoogleSheetsCustomDataVersion2">
      <go:sheetsCustomData xmlns:go="http://customooxmlschemas.google.com/" r:id="rId8" roundtripDataChecksum="Jyy/ljBq7q7vGnYt0i44e8Wn59EEXRZPb4sqThw0QwU="/>
    </ext>
  </extLst>
</workbook>
</file>

<file path=xl/sharedStrings.xml><?xml version="1.0" encoding="utf-8"?>
<sst xmlns="http://schemas.openxmlformats.org/spreadsheetml/2006/main" count="105" uniqueCount="48">
  <si>
    <t>نــموذج حساب</t>
  </si>
  <si>
    <t xml:space="preserve">نسب السيولة
</t>
  </si>
  <si>
    <t xml:space="preserve"> </t>
  </si>
  <si>
    <t xml:space="preserve">ادخل البيانات في الخلايا المظللة فقط وستظهر النتائج حسب المعادلات المحاسبية. </t>
  </si>
  <si>
    <t>هذا النموذج من إعداد دفترة. للمزيد من النماذج، يرجى زيارة موقعنا</t>
  </si>
  <si>
    <t>https://www.daftra.com/</t>
  </si>
  <si>
    <t>اسم الشركة</t>
  </si>
  <si>
    <t>حساب نسبة التداول</t>
  </si>
  <si>
    <t>تاريخ إصدار التقرير: 30 - 05 - 2023</t>
  </si>
  <si>
    <t>عملة التقرير: دولار أمريكي</t>
  </si>
  <si>
    <t>السنة الأولى</t>
  </si>
  <si>
    <t>السنة الثانية</t>
  </si>
  <si>
    <t>السنة الثالثة</t>
  </si>
  <si>
    <t>السنة الرابعة</t>
  </si>
  <si>
    <t>الأصول - الموجودات</t>
  </si>
  <si>
    <t>الأصول المتداولة</t>
  </si>
  <si>
    <t>الأوراق المالية القابلة للتداول</t>
  </si>
  <si>
    <t>النقد</t>
  </si>
  <si>
    <t>المخزون</t>
  </si>
  <si>
    <t>الذمم المدينة</t>
  </si>
  <si>
    <t>المصروفات المدفوعة مقدماً</t>
  </si>
  <si>
    <t>إجمالي الأصول المتداولة</t>
  </si>
  <si>
    <t>الممتلكات والمعدات</t>
  </si>
  <si>
    <t xml:space="preserve">إجمالي الأصول </t>
  </si>
  <si>
    <t>الخصوم  - الالتزامات</t>
  </si>
  <si>
    <t>الالتزامات المتداولة</t>
  </si>
  <si>
    <t>الذمم الدائنة</t>
  </si>
  <si>
    <t>الإيرادات غير المكتسبة</t>
  </si>
  <si>
    <t>المصروفات المستحقة</t>
  </si>
  <si>
    <r>
      <rPr>
        <rFont val="Calibri"/>
        <b/>
        <sz val="11.0"/>
      </rPr>
      <t xml:space="preserve">إجمالي </t>
    </r>
    <r>
      <rPr>
        <rFont val="Calibri"/>
        <b/>
        <sz val="11.0"/>
        <u/>
      </rPr>
      <t>الالتزامات المتداولة</t>
    </r>
  </si>
  <si>
    <t>ديون طويلة الأجل</t>
  </si>
  <si>
    <t>إجمالي الالتزامات</t>
  </si>
  <si>
    <t>حقوق الملكية</t>
  </si>
  <si>
    <t>رأس المال</t>
  </si>
  <si>
    <t>الأرباح المحتجزة</t>
  </si>
  <si>
    <t>إجمالي حقوق الملكية</t>
  </si>
  <si>
    <t>إجمالي الالتزامات وحقوق الملكية</t>
  </si>
  <si>
    <t>التحقق من الميزانية</t>
  </si>
  <si>
    <t>نسبة التداول</t>
  </si>
  <si>
    <t>حساب النسبة السريعة</t>
  </si>
  <si>
    <t>تاريخ إصدار التقرير:30 - 05 - 2023</t>
  </si>
  <si>
    <t>إجمالي الالتزامات المتداولة</t>
  </si>
  <si>
    <t>نسبة السيولة السريعة</t>
  </si>
  <si>
    <t>حساب النسبة النقدية</t>
  </si>
  <si>
    <r>
      <rPr>
        <rFont val="Calibri"/>
        <sz val="11.0"/>
      </rPr>
      <t xml:space="preserve">المصروفات </t>
    </r>
    <r>
      <rPr>
        <rFont val="Calibri"/>
        <sz val="11.0"/>
      </rPr>
      <t>المدفوعة مقدماً</t>
    </r>
  </si>
  <si>
    <t xml:space="preserve">رأس المال </t>
  </si>
  <si>
    <r>
      <rPr>
        <rFont val="Calibri"/>
        <b/>
        <sz val="11.0"/>
      </rPr>
      <t xml:space="preserve">إجمالي </t>
    </r>
    <r>
      <rPr>
        <rFont val="Calibri"/>
        <b/>
        <sz val="11.0"/>
      </rPr>
      <t>حقوق الملكية</t>
    </r>
  </si>
  <si>
    <t>النسبة النقدية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</si>
</sst>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34">
    <font>
      <sz val="11.0"/>
      <color theme="1"/>
      <name val="Calibri"/>
      <scheme val="minor"/>
    </font>
    <font>
      <sz val="11.0"/>
      <color theme="1"/>
      <name val="Calibri"/>
    </font>
    <font>
      <sz val="24.0"/>
      <color theme="1"/>
      <name val="Calibri"/>
    </font>
    <font>
      <sz val="36.0"/>
      <color theme="1"/>
      <name val="Calibri"/>
    </font>
    <font>
      <sz val="34.0"/>
      <color theme="1"/>
      <name val="Candara"/>
    </font>
    <font>
      <sz val="9.0"/>
      <color theme="1"/>
      <name val="Calibri"/>
    </font>
    <font>
      <u/>
      <sz val="9.0"/>
      <color rgb="FF0563C1"/>
      <name val="Calibri"/>
    </font>
    <font>
      <u/>
      <sz val="10.0"/>
      <color theme="10"/>
      <name val="Calibri"/>
    </font>
    <font>
      <sz val="18.0"/>
      <color rgb="FFFFFFFF"/>
      <name val="Calibri"/>
    </font>
    <font>
      <sz val="12.0"/>
      <color rgb="FFFFFFFF"/>
      <name val="Calibri"/>
    </font>
    <font>
      <sz val="30.0"/>
      <color rgb="FF595959"/>
      <name val="Calibri"/>
    </font>
    <font>
      <b/>
      <sz val="24.0"/>
      <color theme="0"/>
      <name val="Calibri"/>
    </font>
    <font>
      <b/>
      <sz val="11.0"/>
      <color theme="0"/>
      <name val="Calibri"/>
    </font>
    <font>
      <sz val="10.0"/>
      <color theme="1"/>
      <name val="Calibri"/>
    </font>
    <font>
      <sz val="20.0"/>
      <color theme="0"/>
      <name val="Calibri"/>
    </font>
    <font>
      <b/>
      <u/>
      <sz val="11.0"/>
      <color theme="10"/>
      <name val="Calibri"/>
    </font>
    <font>
      <b/>
      <sz val="11.0"/>
      <color theme="1"/>
      <name val="Calibri"/>
    </font>
    <font>
      <u/>
      <sz val="11.0"/>
      <color rgb="FF000000"/>
      <name val="Calibri"/>
    </font>
    <font/>
    <font>
      <b/>
      <sz val="11.0"/>
      <color rgb="FFFFFFFF"/>
      <name val="Calibri"/>
    </font>
    <font>
      <sz val="11.0"/>
      <color theme="0"/>
      <name val="Calibri"/>
    </font>
    <font>
      <b/>
      <u/>
      <sz val="11.0"/>
      <color rgb="FF0000FF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8.0"/>
      <color theme="1"/>
      <name val="Calibri"/>
    </font>
    <font>
      <u/>
      <sz val="8.0"/>
      <color theme="1"/>
      <name val="Calibri"/>
    </font>
    <font>
      <sz val="12.0"/>
      <color theme="0"/>
      <name val="Calibri"/>
    </font>
    <font>
      <b/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00000"/>
      <name val="Calibri"/>
    </font>
    <font>
      <u/>
      <color rgb="FF000000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sz val="9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76A5AF"/>
        <bgColor rgb="FF76A5AF"/>
      </patternFill>
    </fill>
    <fill>
      <patternFill patternType="solid">
        <fgColor rgb="FF1F92AC"/>
        <bgColor rgb="FF1F92AC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4C2F4"/>
        <bgColor rgb="FFA4C2F4"/>
      </patternFill>
    </fill>
  </fills>
  <borders count="10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readingOrder="0"/>
    </xf>
    <xf borderId="1" fillId="2" fontId="3" numFmtId="0" xfId="0" applyAlignment="1" applyBorder="1" applyFont="1">
      <alignment readingOrder="0"/>
    </xf>
    <xf borderId="1" fillId="2" fontId="4" numFmtId="0" xfId="0" applyBorder="1" applyFont="1"/>
    <xf borderId="1" fillId="2" fontId="5" numFmtId="0" xfId="0" applyAlignment="1" applyBorder="1" applyFont="1">
      <alignment readingOrder="0" vertical="center"/>
    </xf>
    <xf borderId="1" fillId="2" fontId="5" numFmtId="0" xfId="0" applyBorder="1" applyFont="1"/>
    <xf borderId="1" fillId="2" fontId="5" numFmtId="0" xfId="0" applyAlignment="1" applyBorder="1" applyFont="1">
      <alignment horizontal="right" readingOrder="0"/>
    </xf>
    <xf borderId="1" fillId="2" fontId="6" numFmtId="0" xfId="0" applyAlignment="1" applyBorder="1" applyFont="1">
      <alignment horizontal="right" readingOrder="0"/>
    </xf>
    <xf borderId="1" fillId="2" fontId="7" numFmtId="0" xfId="0" applyAlignment="1" applyBorder="1" applyFont="1">
      <alignment horizontal="right"/>
    </xf>
    <xf borderId="1" fillId="3" fontId="8" numFmtId="0" xfId="0" applyAlignment="1" applyBorder="1" applyFill="1" applyFont="1">
      <alignment readingOrder="0"/>
    </xf>
    <xf borderId="1" fillId="3" fontId="1" numFmtId="0" xfId="0" applyBorder="1" applyFont="1"/>
    <xf borderId="1" fillId="4" fontId="1" numFmtId="0" xfId="0" applyBorder="1" applyFill="1" applyFont="1"/>
    <xf borderId="1" fillId="3" fontId="9" numFmtId="0" xfId="0" applyAlignment="1" applyBorder="1" applyFont="1">
      <alignment horizontal="right"/>
    </xf>
    <xf borderId="1" fillId="4" fontId="10" numFmtId="0" xfId="0" applyBorder="1" applyFont="1"/>
    <xf borderId="1" fillId="3" fontId="11" numFmtId="0" xfId="0" applyAlignment="1" applyBorder="1" applyFont="1">
      <alignment readingOrder="0"/>
    </xf>
    <xf borderId="1" fillId="3" fontId="12" numFmtId="0" xfId="0" applyBorder="1" applyFont="1"/>
    <xf borderId="1" fillId="4" fontId="11" numFmtId="0" xfId="0" applyBorder="1" applyFont="1"/>
    <xf borderId="1" fillId="4" fontId="12" numFmtId="0" xfId="0" applyBorder="1" applyFont="1"/>
    <xf borderId="1" fillId="4" fontId="13" numFmtId="0" xfId="0" applyAlignment="1" applyBorder="1" applyFont="1">
      <alignment horizontal="right" readingOrder="0" vertical="center"/>
    </xf>
    <xf borderId="1" fillId="4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" fillId="4" fontId="10" numFmtId="0" xfId="0" applyAlignment="1" applyBorder="1" applyFont="1">
      <alignment vertical="center"/>
    </xf>
    <xf borderId="1" fillId="4" fontId="13" numFmtId="0" xfId="0" applyAlignment="1" applyBorder="1" applyFont="1">
      <alignment horizontal="right"/>
    </xf>
    <xf borderId="1" fillId="4" fontId="14" numFmtId="0" xfId="0" applyAlignment="1" applyBorder="1" applyFont="1">
      <alignment vertical="center"/>
    </xf>
    <xf borderId="0" fillId="0" fontId="1" numFmtId="0" xfId="0" applyAlignment="1" applyFont="1">
      <alignment horizontal="center" readingOrder="0" vertical="center"/>
    </xf>
    <xf borderId="1" fillId="3" fontId="12" numFmtId="0" xfId="0" applyAlignment="1" applyBorder="1" applyFont="1">
      <alignment readingOrder="0"/>
    </xf>
    <xf borderId="1" fillId="4" fontId="15" numFmtId="0" xfId="0" applyBorder="1" applyFont="1"/>
    <xf borderId="0" fillId="0" fontId="16" numFmtId="0" xfId="0" applyAlignment="1" applyFont="1">
      <alignment horizontal="right" readingOrder="0"/>
    </xf>
    <xf borderId="0" fillId="0" fontId="1" numFmtId="164" xfId="0" applyAlignment="1" applyFont="1" applyNumberFormat="1">
      <alignment horizontal="right"/>
    </xf>
    <xf borderId="0" fillId="0" fontId="1" numFmtId="0" xfId="0" applyAlignment="1" applyFont="1">
      <alignment horizontal="right" readingOrder="0"/>
    </xf>
    <xf borderId="1" fillId="5" fontId="1" numFmtId="165" xfId="0" applyAlignment="1" applyBorder="1" applyFill="1" applyFont="1" applyNumberFormat="1">
      <alignment horizontal="right"/>
    </xf>
    <xf borderId="0" fillId="0" fontId="17" numFmtId="0" xfId="0" applyAlignment="1" applyFont="1">
      <alignment horizontal="right" readingOrder="0"/>
    </xf>
    <xf borderId="2" fillId="0" fontId="16" numFmtId="0" xfId="0" applyAlignment="1" applyBorder="1" applyFont="1">
      <alignment horizontal="right" readingOrder="0"/>
    </xf>
    <xf borderId="2" fillId="0" fontId="18" numFmtId="0" xfId="0" applyBorder="1" applyFont="1"/>
    <xf borderId="2" fillId="0" fontId="16" numFmtId="165" xfId="0" applyAlignment="1" applyBorder="1" applyFont="1" applyNumberFormat="1">
      <alignment horizontal="right"/>
    </xf>
    <xf borderId="3" fillId="0" fontId="16" numFmtId="0" xfId="0" applyAlignment="1" applyBorder="1" applyFont="1">
      <alignment horizontal="right" readingOrder="0"/>
    </xf>
    <xf borderId="3" fillId="0" fontId="18" numFmtId="0" xfId="0" applyBorder="1" applyFont="1"/>
    <xf borderId="3" fillId="0" fontId="16" numFmtId="165" xfId="0" applyAlignment="1" applyBorder="1" applyFont="1" applyNumberFormat="1">
      <alignment horizontal="right"/>
    </xf>
    <xf borderId="1" fillId="4" fontId="16" numFmtId="0" xfId="0" applyBorder="1" applyFont="1"/>
    <xf borderId="1" fillId="4" fontId="16" numFmtId="165" xfId="0" applyBorder="1" applyFont="1" applyNumberFormat="1"/>
    <xf borderId="1" fillId="3" fontId="19" numFmtId="0" xfId="0" applyAlignment="1" applyBorder="1" applyFont="1">
      <alignment readingOrder="0"/>
    </xf>
    <xf borderId="1" fillId="3" fontId="20" numFmtId="165" xfId="0" applyBorder="1" applyFont="1" applyNumberFormat="1"/>
    <xf borderId="0" fillId="0" fontId="1" numFmtId="165" xfId="0" applyFont="1" applyNumberFormat="1"/>
    <xf borderId="1" fillId="5" fontId="1" numFmtId="165" xfId="0" applyBorder="1" applyFont="1" applyNumberFormat="1"/>
    <xf borderId="2" fillId="0" fontId="21" numFmtId="0" xfId="0" applyAlignment="1" applyBorder="1" applyFont="1">
      <alignment horizontal="right" readingOrder="0"/>
    </xf>
    <xf borderId="4" fillId="0" fontId="16" numFmtId="0" xfId="0" applyAlignment="1" applyBorder="1" applyFont="1">
      <alignment horizontal="right" readingOrder="0"/>
    </xf>
    <xf borderId="4" fillId="0" fontId="18" numFmtId="0" xfId="0" applyBorder="1" applyFont="1"/>
    <xf borderId="4" fillId="0" fontId="16" numFmtId="165" xfId="0" applyBorder="1" applyFont="1" applyNumberFormat="1"/>
    <xf borderId="5" fillId="3" fontId="12" numFmtId="0" xfId="0" applyAlignment="1" applyBorder="1" applyFont="1">
      <alignment readingOrder="0"/>
    </xf>
    <xf borderId="5" fillId="3" fontId="12" numFmtId="0" xfId="0" applyBorder="1" applyFont="1"/>
    <xf borderId="5" fillId="3" fontId="12" numFmtId="165" xfId="0" applyBorder="1" applyFont="1" applyNumberFormat="1"/>
    <xf borderId="0" fillId="0" fontId="22" numFmtId="0" xfId="0" applyAlignment="1" applyFont="1">
      <alignment horizontal="right" readingOrder="0"/>
    </xf>
    <xf borderId="0" fillId="0" fontId="1" numFmtId="0" xfId="0" applyAlignment="1" applyFont="1">
      <alignment horizontal="right"/>
    </xf>
    <xf borderId="6" fillId="0" fontId="16" numFmtId="0" xfId="0" applyAlignment="1" applyBorder="1" applyFont="1">
      <alignment readingOrder="0"/>
    </xf>
    <xf borderId="6" fillId="0" fontId="16" numFmtId="0" xfId="0" applyBorder="1" applyFont="1"/>
    <xf borderId="6" fillId="0" fontId="16" numFmtId="164" xfId="0" applyAlignment="1" applyBorder="1" applyFont="1" applyNumberFormat="1">
      <alignment horizontal="right"/>
    </xf>
    <xf borderId="7" fillId="6" fontId="23" numFmtId="0" xfId="0" applyAlignment="1" applyBorder="1" applyFill="1" applyFont="1">
      <alignment readingOrder="0"/>
    </xf>
    <xf borderId="7" fillId="6" fontId="23" numFmtId="0" xfId="0" applyBorder="1" applyFont="1"/>
    <xf borderId="7" fillId="6" fontId="23" numFmtId="164" xfId="0" applyAlignment="1" applyBorder="1" applyFont="1" applyNumberFormat="1">
      <alignment horizontal="right"/>
    </xf>
    <xf borderId="1" fillId="6" fontId="22" numFmtId="0" xfId="0" applyBorder="1" applyFont="1"/>
    <xf borderId="1" fillId="4" fontId="24" numFmtId="0" xfId="0" applyAlignment="1" applyBorder="1" applyFont="1">
      <alignment horizontal="right"/>
    </xf>
    <xf borderId="1" fillId="4" fontId="25" numFmtId="0" xfId="0" applyAlignment="1" applyBorder="1" applyFont="1">
      <alignment horizontal="right"/>
    </xf>
    <xf borderId="1" fillId="3" fontId="26" numFmtId="0" xfId="0" applyAlignment="1" applyBorder="1" applyFont="1">
      <alignment horizontal="right"/>
    </xf>
    <xf borderId="1" fillId="5" fontId="1" numFmtId="164" xfId="0" applyAlignment="1" applyBorder="1" applyFont="1" applyNumberFormat="1">
      <alignment horizontal="right"/>
    </xf>
    <xf borderId="2" fillId="0" fontId="16" numFmtId="164" xfId="0" applyAlignment="1" applyBorder="1" applyFont="1" applyNumberFormat="1">
      <alignment horizontal="right"/>
    </xf>
    <xf borderId="3" fillId="0" fontId="16" numFmtId="164" xfId="0" applyAlignment="1" applyBorder="1" applyFont="1" applyNumberFormat="1">
      <alignment horizontal="right"/>
    </xf>
    <xf borderId="1" fillId="4" fontId="16" numFmtId="164" xfId="0" applyBorder="1" applyFont="1" applyNumberFormat="1"/>
    <xf borderId="1" fillId="3" fontId="20" numFmtId="0" xfId="0" applyBorder="1" applyFont="1"/>
    <xf borderId="0" fillId="0" fontId="27" numFmtId="0" xfId="0" applyAlignment="1" applyFont="1">
      <alignment horizontal="right" readingOrder="0"/>
    </xf>
    <xf borderId="0" fillId="0" fontId="28" numFmtId="164" xfId="0" applyFont="1" applyNumberFormat="1"/>
    <xf borderId="1" fillId="4" fontId="29" numFmtId="0" xfId="0" applyBorder="1" applyFont="1"/>
    <xf borderId="0" fillId="0" fontId="30" numFmtId="0" xfId="0" applyFont="1"/>
    <xf borderId="1" fillId="5" fontId="1" numFmtId="164" xfId="0" applyBorder="1" applyFont="1" applyNumberFormat="1"/>
    <xf borderId="4" fillId="0" fontId="16" numFmtId="164" xfId="0" applyBorder="1" applyFont="1" applyNumberFormat="1"/>
    <xf borderId="0" fillId="0" fontId="31" numFmtId="0" xfId="0" applyAlignment="1" applyFont="1">
      <alignment horizontal="right" readingOrder="0"/>
    </xf>
    <xf borderId="0" fillId="0" fontId="32" numFmtId="0" xfId="0" applyAlignment="1" applyFont="1">
      <alignment horizontal="right" readingOrder="0"/>
    </xf>
    <xf borderId="0" fillId="0" fontId="1" numFmtId="164" xfId="0" applyFont="1" applyNumberFormat="1"/>
    <xf borderId="8" fillId="4" fontId="33" numFmtId="0" xfId="0" applyAlignment="1" applyBorder="1" applyFont="1">
      <alignment horizontal="right"/>
    </xf>
    <xf borderId="9" fillId="0" fontId="1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333375</xdr:colOff>
      <xdr:row>0</xdr:row>
      <xdr:rowOff>0</xdr:rowOff>
    </xdr:from>
    <xdr:ext cx="7924800" cy="29241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aftra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aftra.com/hub/%D8%A7%D9%84%D9%85%D8%AF%D9%8A%D9%86-%D8%A7%D9%84%D8%AF%D8%A7%D8%A6%D9%86" TargetMode="External"/><Relationship Id="rId2" Type="http://schemas.openxmlformats.org/officeDocument/2006/relationships/hyperlink" Target="https://www.daftra.com/hub/%D8%A7%D9%84%D8%AE%D8%B5%D9%88%D9%85-%D8%A7%D9%84%D9%85%D8%AA%D8%AF%D9%88%D9%84%D8%A9-%D9%88%D8%A7%D9%84%D8%BA%D9%8A%D8%B1-%D9%85%D8%AA%D8%AF%D8%A7%D9%88%D9%84%D8%A9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aftra.com/blog/%D9%85%D9%82%D8%A7%D9%84%D8%A7%D8%AA/%D8%A7%D9%86%D9%88%D8%A7%D8%B9-%D8%A7%D9%84%D9%85%D8%B5%D8%B1%D9%88%D9%81%D8%A7%D8%AA-%D9%81%D9%8A-%D8%A7%D9%84%D8%B4%D8%B1%D9%83%D8%A7%D8%AA/" TargetMode="External"/><Relationship Id="rId2" Type="http://schemas.openxmlformats.org/officeDocument/2006/relationships/hyperlink" Target="https://www.daftra.com/hub/%D9%82%D8%A7%D8%A6%D9%85%D8%A9-%D8%AD%D9%82%D9%88%D9%82-%D8%A7%D9%84%D9%85%D9%84%D9%83%D9%8A%D8%A9" TargetMode="External"/><Relationship Id="rId3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F92AC"/>
    <pageSetUpPr/>
  </sheetPr>
  <sheetViews>
    <sheetView rightToLeft="1" workbookViewId="0"/>
  </sheetViews>
  <sheetFormatPr customHeight="1" defaultColWidth="14.43" defaultRowHeight="15.0"/>
  <cols>
    <col customWidth="1" min="1" max="9" width="9.0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6.5" customHeight="1">
      <c r="A3" s="1"/>
      <c r="B3" s="3" t="s">
        <v>1</v>
      </c>
      <c r="C3" s="1"/>
      <c r="D3" s="1"/>
      <c r="E3" s="1"/>
      <c r="F3" s="1"/>
      <c r="G3" s="1"/>
      <c r="H3" s="1"/>
      <c r="I3" s="4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7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8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hyperlinks>
    <hyperlink r:id="rId1" ref="B8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rightToLeft="1" workbookViewId="0"/>
  </sheetViews>
  <sheetFormatPr customHeight="1" defaultColWidth="14.43" defaultRowHeight="15.0"/>
  <cols>
    <col customWidth="1" min="1" max="1" width="29.14"/>
    <col customWidth="1" min="2" max="2" width="27.71"/>
    <col customWidth="1" min="3" max="6" width="13.71"/>
    <col customWidth="1" hidden="1" min="7" max="26" width="8.71"/>
  </cols>
  <sheetData>
    <row r="1">
      <c r="A1" s="10" t="s">
        <v>6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19.5" customHeight="1">
      <c r="A2" s="13"/>
      <c r="B2" s="11"/>
      <c r="C2" s="11"/>
      <c r="D2" s="11"/>
      <c r="E2" s="11"/>
      <c r="F2" s="11"/>
      <c r="G2" s="12"/>
      <c r="H2" s="12"/>
      <c r="I2" s="14"/>
      <c r="J2" s="12"/>
      <c r="K2" s="14"/>
      <c r="L2" s="12"/>
      <c r="M2" s="12"/>
      <c r="N2" s="12"/>
      <c r="O2" s="12"/>
      <c r="P2" s="12"/>
      <c r="Q2" s="12"/>
      <c r="R2" s="12"/>
      <c r="S2" s="12"/>
      <c r="T2" s="12"/>
    </row>
    <row r="3">
      <c r="A3" s="15" t="s">
        <v>7</v>
      </c>
      <c r="B3" s="11"/>
      <c r="C3" s="11"/>
      <c r="D3" s="11"/>
      <c r="E3" s="16"/>
      <c r="F3" s="11"/>
      <c r="G3" s="12"/>
      <c r="H3" s="12"/>
      <c r="I3" s="14"/>
      <c r="J3" s="12"/>
      <c r="K3" s="14"/>
      <c r="L3" s="12"/>
      <c r="M3" s="12"/>
      <c r="N3" s="12"/>
      <c r="O3" s="12"/>
      <c r="P3" s="12"/>
      <c r="Q3" s="12"/>
      <c r="R3" s="12"/>
      <c r="S3" s="12"/>
      <c r="T3" s="12"/>
    </row>
    <row r="4" ht="13.5" customHeight="1">
      <c r="A4" s="17"/>
      <c r="B4" s="12"/>
      <c r="C4" s="12"/>
      <c r="D4" s="12"/>
      <c r="E4" s="18"/>
      <c r="F4" s="12"/>
      <c r="G4" s="12"/>
      <c r="H4" s="12"/>
      <c r="I4" s="14"/>
      <c r="J4" s="12"/>
      <c r="K4" s="14"/>
      <c r="L4" s="12"/>
      <c r="M4" s="12"/>
      <c r="N4" s="12"/>
      <c r="O4" s="12"/>
      <c r="P4" s="12"/>
      <c r="Q4" s="12"/>
      <c r="R4" s="12"/>
      <c r="S4" s="12"/>
      <c r="T4" s="12"/>
    </row>
    <row r="5" ht="13.5" customHeight="1">
      <c r="A5" s="19" t="s">
        <v>8</v>
      </c>
      <c r="B5" s="19" t="s">
        <v>9</v>
      </c>
      <c r="C5" s="20"/>
      <c r="D5" s="20"/>
      <c r="E5" s="20"/>
      <c r="F5" s="20"/>
      <c r="G5" s="20"/>
      <c r="H5" s="20"/>
      <c r="I5" s="21"/>
      <c r="J5" s="20"/>
      <c r="K5" s="22"/>
      <c r="L5" s="20"/>
      <c r="M5" s="20"/>
      <c r="N5" s="20"/>
      <c r="O5" s="20"/>
      <c r="P5" s="20"/>
      <c r="Q5" s="20"/>
      <c r="R5" s="20"/>
      <c r="S5" s="20"/>
      <c r="T5" s="20"/>
      <c r="U5" s="21"/>
      <c r="V5" s="21"/>
      <c r="W5" s="21"/>
      <c r="X5" s="21"/>
      <c r="Y5" s="21"/>
      <c r="Z5" s="21"/>
    </row>
    <row r="6" ht="13.5" customHeight="1">
      <c r="A6" s="23"/>
      <c r="B6" s="2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3.5" customHeight="1">
      <c r="A7" s="24"/>
      <c r="B7" s="20"/>
      <c r="C7" s="25" t="s">
        <v>10</v>
      </c>
      <c r="D7" s="25" t="s">
        <v>11</v>
      </c>
      <c r="E7" s="25" t="s">
        <v>12</v>
      </c>
      <c r="F7" s="25" t="s">
        <v>13</v>
      </c>
      <c r="G7" s="20"/>
      <c r="H7" s="20"/>
      <c r="I7" s="20"/>
      <c r="J7" s="20"/>
      <c r="K7" s="21"/>
      <c r="L7" s="20"/>
      <c r="M7" s="20"/>
      <c r="N7" s="20"/>
      <c r="O7" s="20"/>
      <c r="P7" s="20"/>
      <c r="Q7" s="20"/>
      <c r="R7" s="20"/>
      <c r="S7" s="20"/>
      <c r="T7" s="20"/>
      <c r="U7" s="21"/>
      <c r="V7" s="21"/>
      <c r="W7" s="21"/>
      <c r="X7" s="21"/>
      <c r="Y7" s="21"/>
      <c r="Z7" s="21"/>
    </row>
    <row r="8">
      <c r="A8" s="26" t="s">
        <v>14</v>
      </c>
      <c r="B8" s="11"/>
      <c r="C8" s="11"/>
      <c r="D8" s="11"/>
      <c r="E8" s="11"/>
      <c r="F8" s="11"/>
      <c r="G8" s="12"/>
      <c r="H8" s="12"/>
      <c r="I8" s="12"/>
      <c r="J8" s="12"/>
      <c r="K8" s="27"/>
      <c r="L8" s="12"/>
      <c r="M8" s="12"/>
      <c r="N8" s="12"/>
      <c r="O8" s="12"/>
      <c r="P8" s="12"/>
      <c r="Q8" s="12"/>
      <c r="R8" s="12"/>
      <c r="S8" s="12"/>
      <c r="T8" s="12"/>
    </row>
    <row r="9">
      <c r="A9" s="28" t="s">
        <v>15</v>
      </c>
      <c r="C9" s="29"/>
      <c r="D9" s="29"/>
      <c r="E9" s="29"/>
      <c r="F9" s="29"/>
      <c r="G9" s="12"/>
      <c r="H9" s="12"/>
      <c r="I9" s="12"/>
      <c r="J9" s="12"/>
      <c r="K9" s="27"/>
      <c r="L9" s="12"/>
      <c r="M9" s="12"/>
      <c r="N9" s="12"/>
      <c r="O9" s="12"/>
      <c r="P9" s="12"/>
      <c r="Q9" s="12"/>
      <c r="R9" s="12"/>
      <c r="S9" s="12"/>
      <c r="T9" s="12"/>
    </row>
    <row r="10">
      <c r="A10" s="30" t="s">
        <v>16</v>
      </c>
      <c r="C10" s="31">
        <v>1400.0</v>
      </c>
      <c r="D10" s="31">
        <v>1400.0</v>
      </c>
      <c r="E10" s="31">
        <v>1400.0</v>
      </c>
      <c r="F10" s="31">
        <v>1400.0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>
      <c r="A11" s="30" t="s">
        <v>17</v>
      </c>
      <c r="C11" s="31">
        <v>50000.0</v>
      </c>
      <c r="D11" s="31">
        <v>80000.0</v>
      </c>
      <c r="E11" s="31">
        <v>85000.0</v>
      </c>
      <c r="F11" s="31">
        <v>110000.0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>
      <c r="A12" s="30" t="s">
        <v>18</v>
      </c>
      <c r="C12" s="31">
        <v>6500.0</v>
      </c>
      <c r="D12" s="31">
        <v>6780.0</v>
      </c>
      <c r="E12" s="31">
        <v>7250.0</v>
      </c>
      <c r="F12" s="31">
        <v>7800.0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>
      <c r="A13" s="32" t="s">
        <v>19</v>
      </c>
      <c r="C13" s="31">
        <v>2500.0</v>
      </c>
      <c r="D13" s="31">
        <v>2750.0</v>
      </c>
      <c r="E13" s="31">
        <v>2890.0</v>
      </c>
      <c r="F13" s="31">
        <v>3200.0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>
      <c r="A14" s="30" t="s">
        <v>20</v>
      </c>
      <c r="C14" s="31">
        <v>4000.0</v>
      </c>
      <c r="D14" s="31">
        <v>4000.0</v>
      </c>
      <c r="E14" s="31">
        <v>4100.0</v>
      </c>
      <c r="F14" s="31">
        <v>4300.0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>
      <c r="A15" s="33" t="s">
        <v>21</v>
      </c>
      <c r="B15" s="34"/>
      <c r="C15" s="35">
        <f t="shared" ref="C15:F15" si="1">SUM(C10:C14)</f>
        <v>64400</v>
      </c>
      <c r="D15" s="35">
        <f t="shared" si="1"/>
        <v>94930</v>
      </c>
      <c r="E15" s="35">
        <f t="shared" si="1"/>
        <v>100640</v>
      </c>
      <c r="F15" s="35">
        <f t="shared" si="1"/>
        <v>126700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>
      <c r="A16" s="30" t="s">
        <v>22</v>
      </c>
      <c r="C16" s="31">
        <v>20700.0</v>
      </c>
      <c r="D16" s="31">
        <v>28000.0</v>
      </c>
      <c r="E16" s="31">
        <v>35000.0</v>
      </c>
      <c r="F16" s="31">
        <v>36000.0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>
      <c r="A17" s="36" t="s">
        <v>23</v>
      </c>
      <c r="B17" s="37"/>
      <c r="C17" s="38">
        <f t="shared" ref="C17:F17" si="2">SUM(C15:C16)</f>
        <v>85100</v>
      </c>
      <c r="D17" s="38">
        <f t="shared" si="2"/>
        <v>122930</v>
      </c>
      <c r="E17" s="38">
        <f t="shared" si="2"/>
        <v>135640</v>
      </c>
      <c r="F17" s="38">
        <f t="shared" si="2"/>
        <v>162700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ht="10.5" customHeight="1">
      <c r="A18" s="39"/>
      <c r="B18" s="12"/>
      <c r="C18" s="40"/>
      <c r="D18" s="40"/>
      <c r="E18" s="40"/>
      <c r="F18" s="4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>
      <c r="A19" s="41" t="s">
        <v>24</v>
      </c>
      <c r="B19" s="11"/>
      <c r="C19" s="42"/>
      <c r="D19" s="42"/>
      <c r="E19" s="42"/>
      <c r="F19" s="4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ht="15.75" customHeight="1">
      <c r="A20" s="28" t="s">
        <v>25</v>
      </c>
      <c r="C20" s="43"/>
      <c r="D20" s="43"/>
      <c r="E20" s="43"/>
      <c r="F20" s="4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ht="15.75" customHeight="1">
      <c r="A21" s="30" t="s">
        <v>26</v>
      </c>
      <c r="C21" s="44">
        <v>1580.0</v>
      </c>
      <c r="D21" s="44">
        <v>1654.0</v>
      </c>
      <c r="E21" s="44">
        <v>2059.0</v>
      </c>
      <c r="F21" s="44">
        <v>2175.0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ht="15.75" customHeight="1">
      <c r="A22" s="30" t="s">
        <v>27</v>
      </c>
      <c r="C22" s="44">
        <v>840.0</v>
      </c>
      <c r="D22" s="44">
        <v>890.0</v>
      </c>
      <c r="E22" s="44">
        <v>920.0</v>
      </c>
      <c r="F22" s="44">
        <v>950.0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ht="15.75" customHeight="1">
      <c r="A23" s="30" t="s">
        <v>28</v>
      </c>
      <c r="C23" s="44">
        <v>645.0</v>
      </c>
      <c r="D23" s="44">
        <v>700.0</v>
      </c>
      <c r="E23" s="44">
        <v>730.0</v>
      </c>
      <c r="F23" s="44">
        <v>770.0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ht="15.75" customHeight="1">
      <c r="A24" s="45" t="s">
        <v>29</v>
      </c>
      <c r="B24" s="34"/>
      <c r="C24" s="35">
        <f t="shared" ref="C24:F24" si="3">SUM(C21:C23)</f>
        <v>3065</v>
      </c>
      <c r="D24" s="35">
        <f t="shared" si="3"/>
        <v>3244</v>
      </c>
      <c r="E24" s="35">
        <f t="shared" si="3"/>
        <v>3709</v>
      </c>
      <c r="F24" s="35">
        <f t="shared" si="3"/>
        <v>3895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ht="15.75" customHeight="1">
      <c r="A25" s="30" t="s">
        <v>30</v>
      </c>
      <c r="C25" s="31">
        <v>23600.0</v>
      </c>
      <c r="D25" s="31">
        <v>25900.0</v>
      </c>
      <c r="E25" s="31">
        <v>27500.0</v>
      </c>
      <c r="F25" s="31">
        <v>30000.0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15.75" customHeight="1">
      <c r="A26" s="46" t="s">
        <v>31</v>
      </c>
      <c r="B26" s="47"/>
      <c r="C26" s="48">
        <f t="shared" ref="C26:F26" si="4">SUM(C24)</f>
        <v>3065</v>
      </c>
      <c r="D26" s="48">
        <f t="shared" si="4"/>
        <v>3244</v>
      </c>
      <c r="E26" s="48">
        <f t="shared" si="4"/>
        <v>3709</v>
      </c>
      <c r="F26" s="48">
        <f t="shared" si="4"/>
        <v>3895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9.75" customHeight="1">
      <c r="A27" s="39"/>
      <c r="B27" s="39"/>
      <c r="C27" s="40"/>
      <c r="D27" s="40"/>
      <c r="E27" s="40"/>
      <c r="F27" s="40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ht="15.75" customHeight="1">
      <c r="A28" s="49" t="s">
        <v>32</v>
      </c>
      <c r="B28" s="50"/>
      <c r="C28" s="51"/>
      <c r="D28" s="51"/>
      <c r="E28" s="51"/>
      <c r="F28" s="5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ht="15.75" customHeight="1">
      <c r="A29" s="52" t="s">
        <v>33</v>
      </c>
      <c r="C29" s="31">
        <v>74305.0</v>
      </c>
      <c r="D29" s="31">
        <v>92208.0</v>
      </c>
      <c r="E29" s="31">
        <v>105843.0</v>
      </c>
      <c r="F29" s="31">
        <v>114730.0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ht="15.75" customHeight="1">
      <c r="A30" s="30" t="s">
        <v>34</v>
      </c>
      <c r="C30" s="31">
        <v>3390.0</v>
      </c>
      <c r="D30" s="31">
        <v>6900.0</v>
      </c>
      <c r="E30" s="31">
        <v>9800.0</v>
      </c>
      <c r="F30" s="31">
        <v>12000.0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ht="15.75" customHeight="1">
      <c r="A31" s="33" t="s">
        <v>35</v>
      </c>
      <c r="B31" s="34"/>
      <c r="C31" s="35">
        <f t="shared" ref="C31:F31" si="5">SUM(C29:C30)</f>
        <v>77695</v>
      </c>
      <c r="D31" s="35">
        <f t="shared" si="5"/>
        <v>99108</v>
      </c>
      <c r="E31" s="35">
        <f t="shared" si="5"/>
        <v>115643</v>
      </c>
      <c r="F31" s="35">
        <f t="shared" si="5"/>
        <v>126730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ht="15.75" customHeight="1">
      <c r="A32" s="46" t="s">
        <v>36</v>
      </c>
      <c r="B32" s="47"/>
      <c r="C32" s="48">
        <f t="shared" ref="C32:F32" si="6">C31+C26</f>
        <v>80760</v>
      </c>
      <c r="D32" s="48">
        <f t="shared" si="6"/>
        <v>102352</v>
      </c>
      <c r="E32" s="48">
        <f t="shared" si="6"/>
        <v>119352</v>
      </c>
      <c r="F32" s="48">
        <f t="shared" si="6"/>
        <v>130625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ht="9.75" customHeight="1">
      <c r="A33" s="53"/>
      <c r="C33" s="29"/>
      <c r="D33" s="29"/>
      <c r="E33" s="29"/>
      <c r="F33" s="2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ht="15.75" customHeight="1">
      <c r="A34" s="54" t="s">
        <v>37</v>
      </c>
      <c r="B34" s="55"/>
      <c r="C34" s="56">
        <f t="shared" ref="C34:F34" si="7">C32-C17</f>
        <v>-4340</v>
      </c>
      <c r="D34" s="56">
        <f t="shared" si="7"/>
        <v>-20578</v>
      </c>
      <c r="E34" s="56">
        <f t="shared" si="7"/>
        <v>-16288</v>
      </c>
      <c r="F34" s="56">
        <f t="shared" si="7"/>
        <v>-32075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57" t="s">
        <v>38</v>
      </c>
      <c r="B36" s="58"/>
      <c r="C36" s="59">
        <f t="shared" ref="C36:F36" si="8">C15/C24</f>
        <v>21.01141925</v>
      </c>
      <c r="D36" s="59">
        <f t="shared" si="8"/>
        <v>29.26325524</v>
      </c>
      <c r="E36" s="59">
        <f t="shared" si="8"/>
        <v>27.13399838</v>
      </c>
      <c r="F36" s="59">
        <f t="shared" si="8"/>
        <v>32.52888318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2.0" customHeight="1">
      <c r="A41" s="6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2.0" customHeight="1">
      <c r="A42" s="6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2.0" customHeight="1">
      <c r="A43" s="6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hidden="1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hidden="1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hidden="1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hidden="1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hidden="1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hidden="1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hidden="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hidden="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hidden="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hidden="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hidden="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hidden="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hidden="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hidden="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hidden="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hidden="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hidden="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hidden="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hidden="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hidden="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hidden="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hidden="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hidden="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hidden="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hidden="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hidden="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hidden="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hidden="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hidden="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hidden="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hidden="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hidden="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hidden="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hidden="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hidden="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hidden="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hidden="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hidden="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hidden="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hidden="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hidden="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hidden="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hidden="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hidden="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hidden="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hidden="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hidden="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hidden="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hidden="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hidden="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hidden="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hidden="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hidden="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hidden="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hidden="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hidden="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hidden="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hidden="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hidden="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hidden="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hidden="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hidden="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hidden="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hidden="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hidden="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hidden="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hidden="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hidden="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hidden="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hidden="1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hidden="1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hidden="1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hidden="1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hidden="1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hidden="1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hidden="1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hidden="1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hidden="1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hidden="1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hidden="1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hidden="1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hidden="1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hidden="1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hidden="1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hidden="1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hidden="1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hidden="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hidden="1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hidden="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hidden="1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hidden="1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hidden="1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hidden="1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hidden="1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hidden="1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hidden="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hidden="1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hidden="1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hidden="1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hidden="1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hidden="1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hidden="1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hidden="1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hidden="1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hidden="1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hidden="1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hidden="1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hidden="1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hidden="1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hidden="1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hidden="1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hidden="1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hidden="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hidden="1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hidden="1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hidden="1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hidden="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hidden="1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hidden="1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hidden="1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hidden="1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hidden="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hidden="1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hidden="1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hidden="1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hidden="1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hidden="1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hidden="1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hidden="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hidden="1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hidden="1" customHeight="1">
      <c r="B187" s="12"/>
      <c r="C187" s="12"/>
      <c r="D187" s="12"/>
      <c r="E187" s="12"/>
      <c r="F187" s="12"/>
    </row>
    <row r="188" ht="15.75" hidden="1" customHeight="1">
      <c r="B188" s="12"/>
      <c r="C188" s="12"/>
      <c r="D188" s="12"/>
      <c r="E188" s="12"/>
      <c r="F188" s="12"/>
    </row>
    <row r="189" ht="15.75" hidden="1" customHeight="1">
      <c r="B189" s="12"/>
      <c r="C189" s="12"/>
      <c r="D189" s="12"/>
      <c r="E189" s="12"/>
      <c r="F189" s="12"/>
    </row>
    <row r="190" ht="15.75" hidden="1" customHeight="1">
      <c r="B190" s="12"/>
      <c r="C190" s="12"/>
      <c r="D190" s="12"/>
      <c r="E190" s="12"/>
      <c r="F190" s="12"/>
    </row>
    <row r="191" ht="15.75" hidden="1" customHeight="1">
      <c r="B191" s="12"/>
      <c r="C191" s="12"/>
      <c r="D191" s="12"/>
      <c r="E191" s="12"/>
      <c r="F191" s="12"/>
    </row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21">
    <mergeCell ref="A9:B9"/>
    <mergeCell ref="A10:B10"/>
    <mergeCell ref="A11:B11"/>
    <mergeCell ref="A12:B12"/>
    <mergeCell ref="A13:B13"/>
    <mergeCell ref="A14:B14"/>
    <mergeCell ref="A15:B15"/>
    <mergeCell ref="A25:B25"/>
    <mergeCell ref="A26:B26"/>
    <mergeCell ref="A29:B29"/>
    <mergeCell ref="A30:B30"/>
    <mergeCell ref="A31:B31"/>
    <mergeCell ref="A32:B32"/>
    <mergeCell ref="A33:B33"/>
    <mergeCell ref="A16:B16"/>
    <mergeCell ref="A17:B17"/>
    <mergeCell ref="A20:B20"/>
    <mergeCell ref="A21:B21"/>
    <mergeCell ref="A22:B22"/>
    <mergeCell ref="A23:B23"/>
    <mergeCell ref="A24:B24"/>
  </mergeCells>
  <hyperlinks>
    <hyperlink r:id="rId1" ref="A13"/>
    <hyperlink r:id="rId2" ref="A24"/>
  </hyperlinks>
  <printOptions/>
  <pageMargins bottom="0.75" footer="0.0" header="0.0" left="0.7" right="0.7" top="0.75"/>
  <pageSetup paperSize="9" orientation="portrait"/>
  <headerFooter>
    <oddFooter>&amp;Rنشكركم على استخدام النموذج ونقدر ذكركم للمصدر. كما نقدر دعمكم لميم سواء كان دعمًا ماليًا صغيرًا أو مشاركة فعّالة في تطوير و تحسين محتوى الموقع. contactus@meemapps.com  www.meemapps.com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rightToLeft="1" workbookViewId="0"/>
  </sheetViews>
  <sheetFormatPr customHeight="1" defaultColWidth="14.43" defaultRowHeight="15.0"/>
  <cols>
    <col customWidth="1" min="1" max="1" width="29.14"/>
    <col customWidth="1" min="2" max="2" width="27.71"/>
    <col customWidth="1" min="3" max="6" width="13.71"/>
    <col customWidth="1" hidden="1" min="7" max="26" width="8.71"/>
  </cols>
  <sheetData>
    <row r="1">
      <c r="A1" s="10" t="s">
        <v>6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19.5" customHeight="1">
      <c r="A2" s="63"/>
      <c r="B2" s="11"/>
      <c r="C2" s="11"/>
      <c r="D2" s="11"/>
      <c r="E2" s="11"/>
      <c r="F2" s="11"/>
      <c r="G2" s="12"/>
      <c r="H2" s="12"/>
      <c r="I2" s="14"/>
      <c r="J2" s="12"/>
      <c r="K2" s="14"/>
      <c r="L2" s="12"/>
      <c r="M2" s="12"/>
      <c r="N2" s="12"/>
      <c r="O2" s="12"/>
      <c r="P2" s="12"/>
      <c r="Q2" s="12"/>
      <c r="R2" s="12"/>
      <c r="S2" s="12"/>
      <c r="T2" s="12"/>
    </row>
    <row r="3">
      <c r="A3" s="15" t="s">
        <v>39</v>
      </c>
      <c r="B3" s="11"/>
      <c r="C3" s="11"/>
      <c r="D3" s="11"/>
      <c r="E3" s="16"/>
      <c r="F3" s="11"/>
      <c r="G3" s="12"/>
      <c r="H3" s="12"/>
      <c r="I3" s="14"/>
      <c r="J3" s="12"/>
      <c r="K3" s="14"/>
      <c r="L3" s="12"/>
      <c r="M3" s="12"/>
      <c r="N3" s="12"/>
      <c r="O3" s="12"/>
      <c r="P3" s="12"/>
      <c r="Q3" s="12"/>
      <c r="R3" s="12"/>
      <c r="S3" s="12"/>
      <c r="T3" s="12"/>
    </row>
    <row r="4" ht="13.5" customHeight="1">
      <c r="A4" s="17"/>
      <c r="B4" s="12"/>
      <c r="C4" s="12"/>
      <c r="D4" s="12"/>
      <c r="E4" s="18"/>
      <c r="F4" s="12"/>
      <c r="G4" s="12"/>
      <c r="H4" s="12"/>
      <c r="I4" s="14"/>
      <c r="J4" s="12"/>
      <c r="K4" s="14"/>
      <c r="L4" s="12"/>
      <c r="M4" s="12"/>
      <c r="N4" s="12"/>
      <c r="O4" s="12"/>
      <c r="P4" s="12"/>
      <c r="Q4" s="12"/>
      <c r="R4" s="12"/>
      <c r="S4" s="12"/>
      <c r="T4" s="12"/>
    </row>
    <row r="5" ht="13.5" customHeight="1">
      <c r="A5" s="19" t="s">
        <v>40</v>
      </c>
      <c r="B5" s="19" t="s">
        <v>9</v>
      </c>
      <c r="C5" s="20"/>
      <c r="D5" s="20"/>
      <c r="E5" s="20"/>
      <c r="F5" s="20"/>
      <c r="G5" s="20"/>
      <c r="H5" s="20"/>
      <c r="I5" s="21"/>
      <c r="J5" s="20"/>
      <c r="K5" s="22"/>
      <c r="L5" s="20"/>
      <c r="M5" s="20"/>
      <c r="N5" s="20"/>
      <c r="O5" s="20"/>
      <c r="P5" s="20"/>
      <c r="Q5" s="20"/>
      <c r="R5" s="20"/>
      <c r="S5" s="20"/>
      <c r="T5" s="20"/>
      <c r="U5" s="21"/>
      <c r="V5" s="21"/>
      <c r="W5" s="21"/>
      <c r="X5" s="21"/>
      <c r="Y5" s="21"/>
      <c r="Z5" s="21"/>
    </row>
    <row r="6" ht="13.5" customHeight="1">
      <c r="A6" s="23"/>
      <c r="B6" s="2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3.5" customHeight="1">
      <c r="A7" s="24"/>
      <c r="B7" s="20"/>
      <c r="C7" s="25" t="s">
        <v>10</v>
      </c>
      <c r="D7" s="25" t="s">
        <v>11</v>
      </c>
      <c r="E7" s="25" t="s">
        <v>12</v>
      </c>
      <c r="F7" s="25" t="s">
        <v>13</v>
      </c>
      <c r="G7" s="20"/>
      <c r="H7" s="20"/>
      <c r="I7" s="20"/>
      <c r="J7" s="20"/>
      <c r="K7" s="21"/>
      <c r="L7" s="20"/>
      <c r="M7" s="20"/>
      <c r="N7" s="20"/>
      <c r="O7" s="20"/>
      <c r="P7" s="20"/>
      <c r="Q7" s="20"/>
      <c r="R7" s="20"/>
      <c r="S7" s="20"/>
      <c r="T7" s="20"/>
      <c r="U7" s="21"/>
      <c r="V7" s="21"/>
      <c r="W7" s="21"/>
      <c r="X7" s="21"/>
      <c r="Y7" s="21"/>
      <c r="Z7" s="21"/>
    </row>
    <row r="8">
      <c r="A8" s="26" t="s">
        <v>14</v>
      </c>
      <c r="B8" s="11"/>
      <c r="C8" s="11"/>
      <c r="D8" s="11"/>
      <c r="E8" s="11"/>
      <c r="F8" s="11"/>
      <c r="G8" s="12"/>
      <c r="H8" s="12"/>
      <c r="I8" s="12"/>
      <c r="J8" s="12"/>
      <c r="K8" s="27"/>
      <c r="L8" s="12"/>
      <c r="M8" s="12"/>
      <c r="N8" s="12"/>
      <c r="O8" s="12"/>
      <c r="P8" s="12"/>
      <c r="Q8" s="12"/>
      <c r="R8" s="12"/>
      <c r="S8" s="12"/>
      <c r="T8" s="12"/>
    </row>
    <row r="9">
      <c r="A9" s="28" t="s">
        <v>15</v>
      </c>
      <c r="C9" s="29"/>
      <c r="D9" s="29"/>
      <c r="E9" s="29"/>
      <c r="F9" s="29"/>
      <c r="G9" s="12"/>
      <c r="H9" s="12"/>
      <c r="I9" s="12"/>
      <c r="J9" s="12"/>
      <c r="K9" s="27"/>
      <c r="L9" s="12"/>
      <c r="M9" s="12"/>
      <c r="N9" s="12"/>
      <c r="O9" s="12"/>
      <c r="P9" s="12"/>
      <c r="Q9" s="12"/>
      <c r="R9" s="12"/>
      <c r="S9" s="12"/>
      <c r="T9" s="12"/>
    </row>
    <row r="10">
      <c r="A10" s="30" t="s">
        <v>16</v>
      </c>
      <c r="C10" s="64">
        <v>1400.0</v>
      </c>
      <c r="D10" s="64">
        <v>1400.0</v>
      </c>
      <c r="E10" s="64">
        <v>1400.0</v>
      </c>
      <c r="F10" s="64">
        <v>1400.0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>
      <c r="A11" s="30" t="s">
        <v>17</v>
      </c>
      <c r="C11" s="64">
        <v>50000.0</v>
      </c>
      <c r="D11" s="64">
        <v>80000.0</v>
      </c>
      <c r="E11" s="64">
        <v>85000.0</v>
      </c>
      <c r="F11" s="64">
        <v>110000.0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>
      <c r="A12" s="30" t="s">
        <v>18</v>
      </c>
      <c r="C12" s="64">
        <v>6300.0</v>
      </c>
      <c r="D12" s="64">
        <v>6780.0</v>
      </c>
      <c r="E12" s="64">
        <v>7250.0</v>
      </c>
      <c r="F12" s="64">
        <v>7800.0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>
      <c r="A13" s="30" t="s">
        <v>19</v>
      </c>
      <c r="C13" s="64">
        <v>2500.0</v>
      </c>
      <c r="D13" s="64">
        <v>2750.0</v>
      </c>
      <c r="E13" s="64">
        <v>2890.0</v>
      </c>
      <c r="F13" s="64">
        <v>3200.0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>
      <c r="A14" s="30" t="s">
        <v>20</v>
      </c>
      <c r="C14" s="64">
        <v>4000.0</v>
      </c>
      <c r="D14" s="64">
        <v>4000.0</v>
      </c>
      <c r="E14" s="64">
        <v>4100.0</v>
      </c>
      <c r="F14" s="64">
        <v>4300.0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>
      <c r="A15" s="33" t="s">
        <v>21</v>
      </c>
      <c r="B15" s="34"/>
      <c r="C15" s="65">
        <f t="shared" ref="C15:F15" si="1">SUM(C11:C14)</f>
        <v>62800</v>
      </c>
      <c r="D15" s="65">
        <f t="shared" si="1"/>
        <v>93530</v>
      </c>
      <c r="E15" s="65">
        <f t="shared" si="1"/>
        <v>99240</v>
      </c>
      <c r="F15" s="65">
        <f t="shared" si="1"/>
        <v>125300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>
      <c r="A16" s="30" t="s">
        <v>22</v>
      </c>
      <c r="C16" s="64">
        <v>20700.0</v>
      </c>
      <c r="D16" s="64">
        <v>28000.0</v>
      </c>
      <c r="E16" s="64">
        <v>35000.0</v>
      </c>
      <c r="F16" s="64">
        <v>36000.0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>
      <c r="A17" s="36" t="s">
        <v>23</v>
      </c>
      <c r="B17" s="37"/>
      <c r="C17" s="66">
        <f t="shared" ref="C17:F17" si="2">SUM(C15:C16)</f>
        <v>83500</v>
      </c>
      <c r="D17" s="66">
        <f t="shared" si="2"/>
        <v>121530</v>
      </c>
      <c r="E17" s="66">
        <f t="shared" si="2"/>
        <v>134240</v>
      </c>
      <c r="F17" s="66">
        <f t="shared" si="2"/>
        <v>161300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ht="10.5" customHeight="1">
      <c r="A18" s="39"/>
      <c r="B18" s="12"/>
      <c r="C18" s="67"/>
      <c r="D18" s="67"/>
      <c r="E18" s="67"/>
      <c r="F18" s="67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>
      <c r="A19" s="41" t="s">
        <v>24</v>
      </c>
      <c r="B19" s="11"/>
      <c r="C19" s="68"/>
      <c r="D19" s="68"/>
      <c r="E19" s="68"/>
      <c r="F19" s="6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ht="15.75" customHeight="1">
      <c r="A20" s="69" t="s">
        <v>25</v>
      </c>
      <c r="C20" s="70"/>
      <c r="D20" s="70"/>
      <c r="E20" s="70"/>
      <c r="F20" s="70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2"/>
      <c r="W20" s="72"/>
      <c r="X20" s="72"/>
      <c r="Y20" s="72"/>
      <c r="Z20" s="72"/>
    </row>
    <row r="21" ht="15.75" customHeight="1">
      <c r="A21" s="30" t="s">
        <v>26</v>
      </c>
      <c r="C21" s="73">
        <v>1580.0</v>
      </c>
      <c r="D21" s="73">
        <v>1654.0</v>
      </c>
      <c r="E21" s="73">
        <v>2059.0</v>
      </c>
      <c r="F21" s="73">
        <v>2175.0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ht="15.75" customHeight="1">
      <c r="A22" s="30" t="s">
        <v>27</v>
      </c>
      <c r="C22" s="73">
        <v>840.0</v>
      </c>
      <c r="D22" s="73">
        <v>890.0</v>
      </c>
      <c r="E22" s="73">
        <v>920.0</v>
      </c>
      <c r="F22" s="73">
        <v>950.0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ht="15.75" customHeight="1">
      <c r="A23" s="30" t="s">
        <v>28</v>
      </c>
      <c r="C23" s="73">
        <v>645.0</v>
      </c>
      <c r="D23" s="73">
        <v>700.0</v>
      </c>
      <c r="E23" s="73">
        <v>730.0</v>
      </c>
      <c r="F23" s="73">
        <v>770.0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ht="15.75" customHeight="1">
      <c r="A24" s="33" t="s">
        <v>41</v>
      </c>
      <c r="B24" s="34"/>
      <c r="C24" s="65">
        <f t="shared" ref="C24:F24" si="3">SUM(C21:C23)</f>
        <v>3065</v>
      </c>
      <c r="D24" s="65">
        <f t="shared" si="3"/>
        <v>3244</v>
      </c>
      <c r="E24" s="65">
        <f t="shared" si="3"/>
        <v>3709</v>
      </c>
      <c r="F24" s="65">
        <f t="shared" si="3"/>
        <v>3895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ht="15.75" customHeight="1">
      <c r="A25" s="30" t="s">
        <v>30</v>
      </c>
      <c r="C25" s="64">
        <v>23600.0</v>
      </c>
      <c r="D25" s="64">
        <v>25900.0</v>
      </c>
      <c r="E25" s="64">
        <v>27500.0</v>
      </c>
      <c r="F25" s="64">
        <v>30000.0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15.75" customHeight="1">
      <c r="A26" s="46" t="s">
        <v>31</v>
      </c>
      <c r="B26" s="47"/>
      <c r="C26" s="74">
        <f t="shared" ref="C26:F26" si="4">SUM(C24:C25)</f>
        <v>26665</v>
      </c>
      <c r="D26" s="74">
        <f t="shared" si="4"/>
        <v>29144</v>
      </c>
      <c r="E26" s="74">
        <f t="shared" si="4"/>
        <v>31209</v>
      </c>
      <c r="F26" s="74">
        <f t="shared" si="4"/>
        <v>33895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9.75" customHeight="1">
      <c r="A27" s="39"/>
      <c r="B27" s="39"/>
      <c r="C27" s="67"/>
      <c r="D27" s="67"/>
      <c r="E27" s="67"/>
      <c r="F27" s="6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ht="15.75" customHeight="1">
      <c r="A28" s="49" t="s">
        <v>32</v>
      </c>
      <c r="B28" s="50"/>
      <c r="C28" s="50"/>
      <c r="D28" s="50"/>
      <c r="E28" s="50"/>
      <c r="F28" s="5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ht="15.75" customHeight="1">
      <c r="A29" s="30" t="s">
        <v>33</v>
      </c>
      <c r="C29" s="64">
        <v>74305.0</v>
      </c>
      <c r="D29" s="64">
        <v>92208.0</v>
      </c>
      <c r="E29" s="64">
        <v>105843.0</v>
      </c>
      <c r="F29" s="64">
        <v>114730.0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ht="15.75" customHeight="1">
      <c r="A30" s="30" t="s">
        <v>34</v>
      </c>
      <c r="C30" s="64">
        <v>3390.0</v>
      </c>
      <c r="D30" s="64">
        <v>6900.0</v>
      </c>
      <c r="E30" s="64">
        <v>9800.0</v>
      </c>
      <c r="F30" s="64">
        <v>12000.0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ht="15.75" customHeight="1">
      <c r="A31" s="33" t="s">
        <v>35</v>
      </c>
      <c r="B31" s="34"/>
      <c r="C31" s="65">
        <f t="shared" ref="C31:F31" si="5">SUM(C29:C30)</f>
        <v>77695</v>
      </c>
      <c r="D31" s="65">
        <f t="shared" si="5"/>
        <v>99108</v>
      </c>
      <c r="E31" s="65">
        <f t="shared" si="5"/>
        <v>115643</v>
      </c>
      <c r="F31" s="65">
        <f t="shared" si="5"/>
        <v>126730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ht="15.75" customHeight="1">
      <c r="A32" s="46" t="s">
        <v>36</v>
      </c>
      <c r="B32" s="47"/>
      <c r="C32" s="74">
        <f t="shared" ref="C32:F32" si="6">C31+C26</f>
        <v>104360</v>
      </c>
      <c r="D32" s="74">
        <f t="shared" si="6"/>
        <v>128252</v>
      </c>
      <c r="E32" s="74">
        <f t="shared" si="6"/>
        <v>146852</v>
      </c>
      <c r="F32" s="74">
        <f t="shared" si="6"/>
        <v>160625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ht="9.75" customHeight="1">
      <c r="A33" s="53"/>
      <c r="C33" s="29"/>
      <c r="D33" s="29"/>
      <c r="E33" s="29"/>
      <c r="F33" s="2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ht="15.75" customHeight="1">
      <c r="A34" s="54" t="s">
        <v>37</v>
      </c>
      <c r="B34" s="55"/>
      <c r="C34" s="56">
        <f t="shared" ref="C34:F34" si="7">C32-C17</f>
        <v>20860</v>
      </c>
      <c r="D34" s="56">
        <f t="shared" si="7"/>
        <v>6722</v>
      </c>
      <c r="E34" s="56">
        <f t="shared" si="7"/>
        <v>12612</v>
      </c>
      <c r="F34" s="56">
        <f t="shared" si="7"/>
        <v>-675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57" t="s">
        <v>42</v>
      </c>
      <c r="B36" s="58"/>
      <c r="C36" s="59">
        <f t="shared" ref="C36:F36" si="8">SUM(C11:C13)/C24</f>
        <v>19.18433931</v>
      </c>
      <c r="D36" s="59">
        <f t="shared" si="8"/>
        <v>27.59864365</v>
      </c>
      <c r="E36" s="59">
        <f t="shared" si="8"/>
        <v>25.6511189</v>
      </c>
      <c r="F36" s="59">
        <f t="shared" si="8"/>
        <v>31.06546855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2.0" customHeight="1">
      <c r="A40" s="6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2.0" customHeight="1">
      <c r="A41" s="6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2.0" customHeight="1">
      <c r="A42" s="6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hidden="1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hidden="1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hidden="1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hidden="1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hidden="1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hidden="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hidden="1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hidden="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hidden="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hidden="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hidden="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hidden="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hidden="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hidden="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hidden="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hidden="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hidden="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hidden="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hidden="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hidden="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hidden="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hidden="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hidden="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hidden="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hidden="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hidden="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hidden="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hidden="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hidden="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hidden="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hidden="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hidden="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hidden="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hidden="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hidden="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hidden="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hidden="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hidden="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hidden="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hidden="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hidden="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hidden="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hidden="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hidden="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hidden="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hidden="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hidden="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hidden="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hidden="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hidden="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hidden="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hidden="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hidden="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hidden="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hidden="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hidden="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hidden="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hidden="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hidden="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hidden="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hidden="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hidden="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hidden="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hidden="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hidden="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hidden="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hidden="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hidden="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hidden="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hidden="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hidden="1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hidden="1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hidden="1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hidden="1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hidden="1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hidden="1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hidden="1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hidden="1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hidden="1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hidden="1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hidden="1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hidden="1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hidden="1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hidden="1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hidden="1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hidden="1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hidden="1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hidden="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hidden="1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hidden="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hidden="1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hidden="1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hidden="1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hidden="1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hidden="1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hidden="1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hidden="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hidden="1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hidden="1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hidden="1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hidden="1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hidden="1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hidden="1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hidden="1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hidden="1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hidden="1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hidden="1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hidden="1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hidden="1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hidden="1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hidden="1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hidden="1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hidden="1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hidden="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hidden="1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hidden="1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hidden="1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hidden="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hidden="1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hidden="1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hidden="1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hidden="1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hidden="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hidden="1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hidden="1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hidden="1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hidden="1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hidden="1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hidden="1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hidden="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hidden="1" customHeight="1">
      <c r="B186" s="12"/>
      <c r="C186" s="12"/>
      <c r="D186" s="12"/>
      <c r="E186" s="12"/>
      <c r="F186" s="12"/>
    </row>
    <row r="187" ht="15.75" hidden="1" customHeight="1">
      <c r="B187" s="12"/>
      <c r="C187" s="12"/>
      <c r="D187" s="12"/>
      <c r="E187" s="12"/>
      <c r="F187" s="12"/>
    </row>
    <row r="188" ht="15.75" hidden="1" customHeight="1">
      <c r="B188" s="12"/>
      <c r="C188" s="12"/>
      <c r="D188" s="12"/>
      <c r="E188" s="12"/>
      <c r="F188" s="12"/>
    </row>
    <row r="189" ht="15.75" hidden="1" customHeight="1">
      <c r="B189" s="12"/>
      <c r="C189" s="12"/>
      <c r="D189" s="12"/>
      <c r="E189" s="12"/>
      <c r="F189" s="12"/>
    </row>
    <row r="190" ht="15.75" hidden="1" customHeight="1">
      <c r="B190" s="12"/>
      <c r="C190" s="12"/>
      <c r="D190" s="12"/>
      <c r="E190" s="12"/>
      <c r="F190" s="12"/>
    </row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21">
    <mergeCell ref="A9:B9"/>
    <mergeCell ref="A10:B10"/>
    <mergeCell ref="A11:B11"/>
    <mergeCell ref="A12:B12"/>
    <mergeCell ref="A13:B13"/>
    <mergeCell ref="A14:B14"/>
    <mergeCell ref="A15:B15"/>
    <mergeCell ref="A25:B25"/>
    <mergeCell ref="A26:B26"/>
    <mergeCell ref="A29:B29"/>
    <mergeCell ref="A30:B30"/>
    <mergeCell ref="A31:B31"/>
    <mergeCell ref="A32:B32"/>
    <mergeCell ref="A33:B33"/>
    <mergeCell ref="A16:B16"/>
    <mergeCell ref="A17:B17"/>
    <mergeCell ref="A20:B20"/>
    <mergeCell ref="A21:B21"/>
    <mergeCell ref="A22:B22"/>
    <mergeCell ref="A23:B23"/>
    <mergeCell ref="A24:B24"/>
  </mergeCells>
  <printOptions/>
  <pageMargins bottom="0.75" footer="0.0" header="0.0" left="0.7" right="0.7" top="0.75"/>
  <pageSetup paperSize="9" orientation="portrait"/>
  <headerFooter>
    <oddFooter>&amp;Rنشكركم على استخدام النموذج ونقدر ذكركم للمصدر. كما نقدر دعمكم لميم سواء كان دعمًا ماليًا صغيرًا أو مشاركة فعّالة في تطوير و تحسين محتوى الموقع. contactus@meemapps.com  www.meemapps.com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rightToLeft="1" workbookViewId="0"/>
  </sheetViews>
  <sheetFormatPr customHeight="1" defaultColWidth="14.43" defaultRowHeight="15.0"/>
  <cols>
    <col customWidth="1" min="1" max="1" width="29.14"/>
    <col customWidth="1" min="2" max="2" width="27.71"/>
    <col customWidth="1" min="3" max="6" width="13.71"/>
    <col customWidth="1" hidden="1" min="7" max="26" width="8.71"/>
  </cols>
  <sheetData>
    <row r="1">
      <c r="A1" s="10" t="s">
        <v>6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19.5" customHeight="1">
      <c r="A2" s="63"/>
      <c r="B2" s="11"/>
      <c r="C2" s="11"/>
      <c r="D2" s="11"/>
      <c r="E2" s="11"/>
      <c r="F2" s="11"/>
      <c r="G2" s="12"/>
      <c r="H2" s="12"/>
      <c r="I2" s="14"/>
      <c r="J2" s="12"/>
      <c r="K2" s="14"/>
      <c r="L2" s="12"/>
      <c r="M2" s="12"/>
      <c r="N2" s="12"/>
      <c r="O2" s="12"/>
      <c r="P2" s="12"/>
      <c r="Q2" s="12"/>
      <c r="R2" s="12"/>
      <c r="S2" s="12"/>
      <c r="T2" s="12"/>
    </row>
    <row r="3">
      <c r="A3" s="15" t="s">
        <v>43</v>
      </c>
      <c r="B3" s="11"/>
      <c r="C3" s="11"/>
      <c r="D3" s="11"/>
      <c r="E3" s="16"/>
      <c r="F3" s="11"/>
      <c r="G3" s="12"/>
      <c r="H3" s="12"/>
      <c r="I3" s="14"/>
      <c r="J3" s="12"/>
      <c r="K3" s="14"/>
      <c r="L3" s="12"/>
      <c r="M3" s="12"/>
      <c r="N3" s="12"/>
      <c r="O3" s="12"/>
      <c r="P3" s="12"/>
      <c r="Q3" s="12"/>
      <c r="R3" s="12"/>
      <c r="S3" s="12"/>
      <c r="T3" s="12"/>
    </row>
    <row r="4" ht="13.5" customHeight="1">
      <c r="A4" s="17"/>
      <c r="B4" s="12"/>
      <c r="C4" s="12"/>
      <c r="D4" s="12"/>
      <c r="E4" s="18"/>
      <c r="F4" s="12"/>
      <c r="G4" s="12"/>
      <c r="H4" s="12"/>
      <c r="I4" s="14"/>
      <c r="J4" s="12"/>
      <c r="K4" s="14"/>
      <c r="L4" s="12"/>
      <c r="M4" s="12"/>
      <c r="N4" s="12"/>
      <c r="O4" s="12"/>
      <c r="P4" s="12"/>
      <c r="Q4" s="12"/>
      <c r="R4" s="12"/>
      <c r="S4" s="12"/>
      <c r="T4" s="12"/>
    </row>
    <row r="5" ht="13.5" customHeight="1">
      <c r="A5" s="19" t="s">
        <v>8</v>
      </c>
      <c r="B5" s="19" t="s">
        <v>9</v>
      </c>
      <c r="C5" s="20"/>
      <c r="D5" s="20"/>
      <c r="E5" s="20"/>
      <c r="F5" s="20"/>
      <c r="G5" s="20"/>
      <c r="H5" s="20"/>
      <c r="I5" s="21"/>
      <c r="J5" s="20"/>
      <c r="K5" s="22"/>
      <c r="L5" s="20"/>
      <c r="M5" s="20"/>
      <c r="N5" s="20"/>
      <c r="O5" s="20"/>
      <c r="P5" s="20"/>
      <c r="Q5" s="20"/>
      <c r="R5" s="20"/>
      <c r="S5" s="20"/>
      <c r="T5" s="20"/>
      <c r="U5" s="21"/>
      <c r="V5" s="21"/>
      <c r="W5" s="21"/>
      <c r="X5" s="21"/>
      <c r="Y5" s="21"/>
      <c r="Z5" s="21"/>
    </row>
    <row r="6" ht="13.5" customHeight="1">
      <c r="A6" s="23"/>
      <c r="B6" s="2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3.5" customHeight="1">
      <c r="A7" s="24"/>
      <c r="B7" s="20"/>
      <c r="C7" s="25" t="s">
        <v>10</v>
      </c>
      <c r="D7" s="25" t="s">
        <v>11</v>
      </c>
      <c r="E7" s="25" t="s">
        <v>12</v>
      </c>
      <c r="F7" s="25" t="s">
        <v>13</v>
      </c>
      <c r="G7" s="20"/>
      <c r="H7" s="20"/>
      <c r="I7" s="20"/>
      <c r="J7" s="20"/>
      <c r="K7" s="21"/>
      <c r="L7" s="20"/>
      <c r="M7" s="20"/>
      <c r="N7" s="20"/>
      <c r="O7" s="20"/>
      <c r="P7" s="20"/>
      <c r="Q7" s="20"/>
      <c r="R7" s="20"/>
      <c r="S7" s="20"/>
      <c r="T7" s="20"/>
      <c r="U7" s="21"/>
      <c r="V7" s="21"/>
      <c r="W7" s="21"/>
      <c r="X7" s="21"/>
      <c r="Y7" s="21"/>
      <c r="Z7" s="21"/>
    </row>
    <row r="8">
      <c r="A8" s="26" t="s">
        <v>14</v>
      </c>
      <c r="B8" s="11"/>
      <c r="C8" s="11"/>
      <c r="D8" s="11"/>
      <c r="E8" s="11"/>
      <c r="F8" s="11"/>
      <c r="G8" s="12"/>
      <c r="H8" s="12"/>
      <c r="I8" s="12"/>
      <c r="J8" s="12"/>
      <c r="K8" s="27"/>
      <c r="L8" s="12"/>
      <c r="M8" s="12"/>
      <c r="N8" s="12"/>
      <c r="O8" s="12"/>
      <c r="P8" s="12"/>
      <c r="Q8" s="12"/>
      <c r="R8" s="12"/>
      <c r="S8" s="12"/>
      <c r="T8" s="12"/>
    </row>
    <row r="9">
      <c r="A9" s="28" t="s">
        <v>15</v>
      </c>
      <c r="C9" s="29"/>
      <c r="D9" s="29"/>
      <c r="E9" s="29"/>
      <c r="F9" s="29"/>
      <c r="G9" s="12"/>
      <c r="H9" s="12"/>
      <c r="I9" s="12"/>
      <c r="J9" s="12"/>
      <c r="K9" s="27"/>
      <c r="L9" s="12"/>
      <c r="M9" s="12"/>
      <c r="N9" s="12"/>
      <c r="O9" s="12"/>
      <c r="P9" s="12"/>
      <c r="Q9" s="12"/>
      <c r="R9" s="12"/>
      <c r="S9" s="12"/>
      <c r="T9" s="12"/>
    </row>
    <row r="10">
      <c r="A10" s="75" t="s">
        <v>16</v>
      </c>
      <c r="C10" s="64">
        <v>1400.0</v>
      </c>
      <c r="D10" s="64">
        <v>1400.0</v>
      </c>
      <c r="E10" s="64">
        <v>1400.0</v>
      </c>
      <c r="F10" s="64">
        <v>1400.0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>
      <c r="A11" s="30" t="s">
        <v>17</v>
      </c>
      <c r="C11" s="64">
        <v>50000.0</v>
      </c>
      <c r="D11" s="64">
        <v>80000.0</v>
      </c>
      <c r="E11" s="64">
        <v>85000.0</v>
      </c>
      <c r="F11" s="64">
        <v>110000.0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>
      <c r="A12" s="30" t="s">
        <v>18</v>
      </c>
      <c r="C12" s="64">
        <v>6300.0</v>
      </c>
      <c r="D12" s="64">
        <v>6780.0</v>
      </c>
      <c r="E12" s="64">
        <v>7250.0</v>
      </c>
      <c r="F12" s="64">
        <v>7800.0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>
      <c r="A13" s="30" t="s">
        <v>19</v>
      </c>
      <c r="C13" s="64">
        <v>2500.0</v>
      </c>
      <c r="D13" s="64">
        <v>2750.0</v>
      </c>
      <c r="E13" s="64">
        <v>2890.0</v>
      </c>
      <c r="F13" s="64">
        <v>3200.0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>
      <c r="A14" s="76" t="s">
        <v>44</v>
      </c>
      <c r="C14" s="64">
        <v>4000.0</v>
      </c>
      <c r="D14" s="64">
        <v>4000.0</v>
      </c>
      <c r="E14" s="64">
        <v>4100.0</v>
      </c>
      <c r="F14" s="64">
        <v>4300.0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>
      <c r="A15" s="33" t="s">
        <v>21</v>
      </c>
      <c r="B15" s="34"/>
      <c r="C15" s="65">
        <f t="shared" ref="C15:F15" si="1">SUM(C11:C14)</f>
        <v>62800</v>
      </c>
      <c r="D15" s="65">
        <f t="shared" si="1"/>
        <v>93530</v>
      </c>
      <c r="E15" s="65">
        <f t="shared" si="1"/>
        <v>99240</v>
      </c>
      <c r="F15" s="65">
        <f t="shared" si="1"/>
        <v>125300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>
      <c r="A16" s="30" t="s">
        <v>22</v>
      </c>
      <c r="C16" s="64">
        <v>20700.0</v>
      </c>
      <c r="D16" s="64">
        <v>28000.0</v>
      </c>
      <c r="E16" s="64">
        <v>35000.0</v>
      </c>
      <c r="F16" s="64">
        <v>36000.0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>
      <c r="A17" s="36" t="s">
        <v>23</v>
      </c>
      <c r="B17" s="37"/>
      <c r="C17" s="66">
        <f t="shared" ref="C17:F17" si="2">SUM(C15:C16)</f>
        <v>83500</v>
      </c>
      <c r="D17" s="66">
        <f t="shared" si="2"/>
        <v>121530</v>
      </c>
      <c r="E17" s="66">
        <f t="shared" si="2"/>
        <v>134240</v>
      </c>
      <c r="F17" s="66">
        <f t="shared" si="2"/>
        <v>161300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ht="10.5" customHeight="1">
      <c r="A18" s="39"/>
      <c r="B18" s="12"/>
      <c r="C18" s="67"/>
      <c r="D18" s="67"/>
      <c r="E18" s="67"/>
      <c r="F18" s="67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>
      <c r="A19" s="41" t="s">
        <v>24</v>
      </c>
      <c r="B19" s="11"/>
      <c r="C19" s="68"/>
      <c r="D19" s="68"/>
      <c r="E19" s="68"/>
      <c r="F19" s="6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ht="15.75" customHeight="1">
      <c r="A20" s="28" t="s">
        <v>25</v>
      </c>
      <c r="C20" s="77"/>
      <c r="D20" s="77"/>
      <c r="E20" s="77"/>
      <c r="F20" s="77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ht="15.75" customHeight="1">
      <c r="A21" s="30" t="s">
        <v>26</v>
      </c>
      <c r="C21" s="73">
        <v>1580.0</v>
      </c>
      <c r="D21" s="73">
        <v>1654.0</v>
      </c>
      <c r="E21" s="73">
        <v>2059.0</v>
      </c>
      <c r="F21" s="73">
        <v>2175.0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ht="15.75" customHeight="1">
      <c r="A22" s="30" t="s">
        <v>27</v>
      </c>
      <c r="C22" s="73">
        <v>840.0</v>
      </c>
      <c r="D22" s="73">
        <v>890.0</v>
      </c>
      <c r="E22" s="73">
        <v>920.0</v>
      </c>
      <c r="F22" s="73">
        <v>950.0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ht="15.75" customHeight="1">
      <c r="A23" s="30" t="s">
        <v>28</v>
      </c>
      <c r="C23" s="73">
        <v>645.0</v>
      </c>
      <c r="D23" s="73">
        <v>700.0</v>
      </c>
      <c r="E23" s="73">
        <v>730.0</v>
      </c>
      <c r="F23" s="73">
        <v>770.0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ht="15.75" customHeight="1">
      <c r="A24" s="33" t="s">
        <v>41</v>
      </c>
      <c r="B24" s="34"/>
      <c r="C24" s="65">
        <f t="shared" ref="C24:F24" si="3">SUM(C21:C23)</f>
        <v>3065</v>
      </c>
      <c r="D24" s="65">
        <f t="shared" si="3"/>
        <v>3244</v>
      </c>
      <c r="E24" s="65">
        <f t="shared" si="3"/>
        <v>3709</v>
      </c>
      <c r="F24" s="65">
        <f t="shared" si="3"/>
        <v>3895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ht="15.75" customHeight="1">
      <c r="A25" s="30" t="s">
        <v>30</v>
      </c>
      <c r="C25" s="64">
        <v>23600.0</v>
      </c>
      <c r="D25" s="64">
        <v>25900.0</v>
      </c>
      <c r="E25" s="64">
        <v>27500.0</v>
      </c>
      <c r="F25" s="64">
        <v>30000.0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15.75" customHeight="1">
      <c r="A26" s="46" t="s">
        <v>31</v>
      </c>
      <c r="B26" s="47"/>
      <c r="C26" s="74">
        <f t="shared" ref="C26:F26" si="4">SUM(C24:C25)</f>
        <v>26665</v>
      </c>
      <c r="D26" s="74">
        <f t="shared" si="4"/>
        <v>29144</v>
      </c>
      <c r="E26" s="74">
        <f t="shared" si="4"/>
        <v>31209</v>
      </c>
      <c r="F26" s="74">
        <f t="shared" si="4"/>
        <v>33895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9.75" customHeight="1">
      <c r="A27" s="39"/>
      <c r="B27" s="39"/>
      <c r="C27" s="67"/>
      <c r="D27" s="67"/>
      <c r="E27" s="67"/>
      <c r="F27" s="6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ht="15.75" customHeight="1">
      <c r="A28" s="49" t="s">
        <v>32</v>
      </c>
      <c r="B28" s="50"/>
      <c r="C28" s="50"/>
      <c r="D28" s="50"/>
      <c r="E28" s="50"/>
      <c r="F28" s="5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ht="15.75" customHeight="1">
      <c r="A29" s="30" t="s">
        <v>45</v>
      </c>
      <c r="C29" s="64">
        <v>74305.0</v>
      </c>
      <c r="D29" s="64">
        <v>92208.0</v>
      </c>
      <c r="E29" s="64">
        <v>105843.0</v>
      </c>
      <c r="F29" s="64">
        <v>114730.0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ht="15.75" customHeight="1">
      <c r="A30" s="30" t="s">
        <v>34</v>
      </c>
      <c r="C30" s="64">
        <v>3390.0</v>
      </c>
      <c r="D30" s="64">
        <v>6900.0</v>
      </c>
      <c r="E30" s="64">
        <v>9800.0</v>
      </c>
      <c r="F30" s="64">
        <v>12000.0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ht="15.75" customHeight="1">
      <c r="A31" s="45" t="s">
        <v>46</v>
      </c>
      <c r="B31" s="34"/>
      <c r="C31" s="65">
        <f t="shared" ref="C31:F31" si="5">SUM(C29:C30)</f>
        <v>77695</v>
      </c>
      <c r="D31" s="65">
        <f t="shared" si="5"/>
        <v>99108</v>
      </c>
      <c r="E31" s="65">
        <f t="shared" si="5"/>
        <v>115643</v>
      </c>
      <c r="F31" s="65">
        <f t="shared" si="5"/>
        <v>126730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ht="15.75" customHeight="1">
      <c r="A32" s="46" t="s">
        <v>36</v>
      </c>
      <c r="B32" s="47"/>
      <c r="C32" s="74">
        <f t="shared" ref="C32:F32" si="6">C31+C26</f>
        <v>104360</v>
      </c>
      <c r="D32" s="74">
        <f t="shared" si="6"/>
        <v>128252</v>
      </c>
      <c r="E32" s="74">
        <f t="shared" si="6"/>
        <v>146852</v>
      </c>
      <c r="F32" s="74">
        <f t="shared" si="6"/>
        <v>160625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ht="9.75" customHeight="1">
      <c r="A33" s="53"/>
      <c r="C33" s="29"/>
      <c r="D33" s="29"/>
      <c r="E33" s="29"/>
      <c r="F33" s="2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ht="15.75" customHeight="1">
      <c r="A34" s="54" t="s">
        <v>37</v>
      </c>
      <c r="B34" s="55"/>
      <c r="C34" s="56">
        <f t="shared" ref="C34:F34" si="7">C32-C17</f>
        <v>20860</v>
      </c>
      <c r="D34" s="56">
        <f t="shared" si="7"/>
        <v>6722</v>
      </c>
      <c r="E34" s="56">
        <f t="shared" si="7"/>
        <v>12612</v>
      </c>
      <c r="F34" s="56">
        <f t="shared" si="7"/>
        <v>-675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57" t="s">
        <v>47</v>
      </c>
      <c r="B36" s="58"/>
      <c r="C36" s="59">
        <f t="shared" ref="C36:F36" si="8">SUM(C11)/C24</f>
        <v>16.3132137</v>
      </c>
      <c r="D36" s="59">
        <f t="shared" si="8"/>
        <v>24.66091245</v>
      </c>
      <c r="E36" s="59">
        <f t="shared" si="8"/>
        <v>22.91722836</v>
      </c>
      <c r="F36" s="59">
        <f t="shared" si="8"/>
        <v>28.24133504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2.0" customHeight="1">
      <c r="A38" s="78"/>
      <c r="B38" s="79"/>
      <c r="C38" s="79"/>
      <c r="D38" s="79"/>
      <c r="E38" s="79"/>
      <c r="F38" s="79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2.0" customHeight="1">
      <c r="A42" s="6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2.0" customHeight="1">
      <c r="A43" s="6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2.0" customHeight="1">
      <c r="A44" s="6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hidden="1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hidden="1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hidden="1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hidden="1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hidden="1" customHeigh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hidden="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hidden="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hidden="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hidden="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hidden="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hidden="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hidden="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hidden="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hidden="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hidden="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hidden="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hidden="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hidden="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hidden="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hidden="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hidden="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hidden="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hidden="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hidden="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hidden="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hidden="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hidden="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hidden="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hidden="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hidden="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hidden="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hidden="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hidden="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hidden="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hidden="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hidden="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hidden="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hidden="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hidden="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hidden="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hidden="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hidden="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hidden="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hidden="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hidden="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hidden="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hidden="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hidden="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hidden="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hidden="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hidden="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hidden="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hidden="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hidden="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hidden="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hidden="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hidden="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hidden="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hidden="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hidden="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hidden="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hidden="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hidden="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hidden="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hidden="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hidden="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hidden="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hidden="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hidden="1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hidden="1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hidden="1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hidden="1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hidden="1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hidden="1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hidden="1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hidden="1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hidden="1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hidden="1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hidden="1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hidden="1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hidden="1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hidden="1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hidden="1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hidden="1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hidden="1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hidden="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hidden="1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hidden="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hidden="1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hidden="1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hidden="1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hidden="1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hidden="1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hidden="1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hidden="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hidden="1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hidden="1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hidden="1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hidden="1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hidden="1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hidden="1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hidden="1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hidden="1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hidden="1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hidden="1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hidden="1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hidden="1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hidden="1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hidden="1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hidden="1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hidden="1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hidden="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hidden="1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hidden="1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hidden="1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hidden="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hidden="1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hidden="1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hidden="1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hidden="1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hidden="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hidden="1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hidden="1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hidden="1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hidden="1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hidden="1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hidden="1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hidden="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hidden="1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hidden="1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hidden="1" customHeight="1">
      <c r="B188" s="12"/>
      <c r="C188" s="12"/>
      <c r="D188" s="12"/>
      <c r="E188" s="12"/>
      <c r="F188" s="12"/>
    </row>
    <row r="189" ht="15.75" hidden="1" customHeight="1">
      <c r="B189" s="12"/>
      <c r="C189" s="12"/>
      <c r="D189" s="12"/>
      <c r="E189" s="12"/>
      <c r="F189" s="12"/>
    </row>
    <row r="190" ht="15.75" hidden="1" customHeight="1">
      <c r="B190" s="12"/>
      <c r="C190" s="12"/>
      <c r="D190" s="12"/>
      <c r="E190" s="12"/>
      <c r="F190" s="12"/>
    </row>
    <row r="191" ht="15.75" hidden="1" customHeight="1">
      <c r="B191" s="12"/>
      <c r="C191" s="12"/>
      <c r="D191" s="12"/>
      <c r="E191" s="12"/>
      <c r="F191" s="12"/>
    </row>
    <row r="192" ht="15.75" hidden="1" customHeight="1">
      <c r="B192" s="12"/>
      <c r="C192" s="12"/>
      <c r="D192" s="12"/>
      <c r="E192" s="12"/>
      <c r="F192" s="12"/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22">
    <mergeCell ref="A9:B9"/>
    <mergeCell ref="A10:B10"/>
    <mergeCell ref="A11:B11"/>
    <mergeCell ref="A12:B12"/>
    <mergeCell ref="A13:B13"/>
    <mergeCell ref="A14:B14"/>
    <mergeCell ref="A15:B15"/>
    <mergeCell ref="A25:B25"/>
    <mergeCell ref="A26:B26"/>
    <mergeCell ref="A29:B29"/>
    <mergeCell ref="A30:B30"/>
    <mergeCell ref="A31:B31"/>
    <mergeCell ref="A32:B32"/>
    <mergeCell ref="A33:B33"/>
    <mergeCell ref="A38:F38"/>
    <mergeCell ref="A16:B16"/>
    <mergeCell ref="A17:B17"/>
    <mergeCell ref="A20:B20"/>
    <mergeCell ref="A21:B21"/>
    <mergeCell ref="A22:B22"/>
    <mergeCell ref="A23:B23"/>
    <mergeCell ref="A24:B24"/>
  </mergeCells>
  <dataValidations>
    <dataValidation type="custom" allowBlank="1" showErrorMessage="1" sqref="A38">
      <formula1>"&lt;0&gt;0"</formula1>
    </dataValidation>
  </dataValidations>
  <hyperlinks>
    <hyperlink r:id="rId1" ref="A14"/>
    <hyperlink r:id="rId2" ref="A31"/>
  </hyperlinks>
  <printOptions/>
  <pageMargins bottom="0.75" footer="0.0" header="0.0" left="0.7" right="0.7" top="0.75"/>
  <pageSetup paperSize="9" orientation="portrait"/>
  <headerFooter>
    <oddFooter>&amp;Rنشكركم على استخدام النموذج ونقدر ذكركم للمصدر. كما نقدر دعمكم لميم سواء كان دعمًا ماليًا صغيرًا أو مشاركة فعّالة في تطوير و تحسين محتوى الموقع. contactus@meemapps.com  www.meemapps.com</oddFooter>
  </headerFooter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Meem Business</dc:creator>
</cp:coreProperties>
</file>